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янв20" sheetId="1" r:id="rId1"/>
  </sheets>
  <calcPr calcId="125725"/>
</workbook>
</file>

<file path=xl/calcChain.xml><?xml version="1.0" encoding="utf-8"?>
<calcChain xmlns="http://schemas.openxmlformats.org/spreadsheetml/2006/main">
  <c r="T31" i="1"/>
  <c r="T29"/>
  <c r="T28"/>
  <c r="T27"/>
  <c r="T30"/>
  <c r="T26"/>
  <c r="T25"/>
  <c r="T23"/>
  <c r="T22"/>
  <c r="Q22"/>
  <c r="T21" l="1"/>
  <c r="T52"/>
  <c r="T20"/>
  <c r="T24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года, 73%</t>
        </r>
      </text>
    </comment>
  </commentList>
</comments>
</file>

<file path=xl/sharedStrings.xml><?xml version="1.0" encoding="utf-8"?>
<sst xmlns="http://schemas.openxmlformats.org/spreadsheetml/2006/main" count="148" uniqueCount="103">
  <si>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</si>
  <si>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</si>
  <si>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</si>
  <si>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</si>
  <si>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</si>
  <si>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</si>
  <si>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</si>
  <si>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</si>
  <si>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</si>
  <si>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</si>
  <si>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</si>
  <si>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</si>
  <si>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</si>
  <si>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</si>
  <si>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</si>
  <si>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</si>
  <si>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</si>
  <si>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</si>
  <si>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</si>
  <si>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</si>
  <si>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</si>
  <si>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</si>
  <si>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</si>
  <si>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</si>
  <si>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</si>
  <si>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</si>
  <si>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</si>
  <si>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</si>
  <si>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</si>
  <si>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</si>
  <si>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</si>
  <si>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</si>
  <si>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</si>
  <si>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</si>
  <si>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</si>
  <si>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</si>
  <si>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</si>
  <si>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вода</t>
  </si>
  <si>
    <t>приобретение электроэнергии</t>
  </si>
  <si>
    <t>вспомогательные материалы</t>
  </si>
  <si>
    <t>+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</si>
  <si>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</si>
  <si>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</si>
  <si>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</si>
  <si>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</si>
  <si>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</si>
  <si>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</si>
  <si>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</si>
  <si>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</si>
  <si>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</si>
  <si>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РСИЦ АО</t>
  </si>
  <si>
    <t>Омскгоргаз АО</t>
  </si>
  <si>
    <t>ГАЗИФИКАЦИЯ ООО</t>
  </si>
  <si>
    <t>Омскгазэксплуатация, ООО</t>
  </si>
  <si>
    <t>Акция ХК ООО</t>
  </si>
  <si>
    <t>Юнигаз ООО</t>
  </si>
  <si>
    <t>ГАЗПРОМ МЕЖРЕГИОНГАЗ ОМСК ООО</t>
  </si>
  <si>
    <t>Емельянов Владимир Владимирович ИП</t>
  </si>
  <si>
    <t>Почта Россия</t>
  </si>
  <si>
    <t>Аренда газопроводов</t>
  </si>
  <si>
    <t>Услуги связи</t>
  </si>
  <si>
    <t>ТО газопроводов</t>
  </si>
  <si>
    <t>Аренда (постоянная часть)</t>
  </si>
  <si>
    <t>ГСМ для служебного автотранспорта</t>
  </si>
  <si>
    <t>Газ горючий природный и снабженческо-сбытовые услуги</t>
  </si>
  <si>
    <t>шт</t>
  </si>
  <si>
    <t>мес</t>
  </si>
  <si>
    <t>-</t>
  </si>
  <si>
    <t>м2/мес</t>
  </si>
  <si>
    <t>Услуги почты</t>
  </si>
  <si>
    <t>Ремонт и обслуживание автотранспорта (снятие и установка генератора)</t>
  </si>
  <si>
    <t>ТО ККМ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</si>
  <si>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январь 2020 г.</t>
    </r>
  </si>
  <si>
    <t>ПП 003 от 10.01.2020</t>
  </si>
  <si>
    <t>ООО АПИ Гарант-Омск</t>
  </si>
  <si>
    <t xml:space="preserve">ООО ВТИ-Сервис </t>
  </si>
  <si>
    <t>ПП 004 от 10.01.2020</t>
  </si>
  <si>
    <t>ПП 006 от 13.01.2020</t>
  </si>
  <si>
    <t>объявление в газете</t>
  </si>
  <si>
    <t>см2</t>
  </si>
  <si>
    <t>ООО "Омский вестник"</t>
  </si>
  <si>
    <t>ПП 017 от 14.01.2020</t>
  </si>
  <si>
    <t>ПП 021 от 15.01.2020</t>
  </si>
  <si>
    <t>ПП 022 от 15.02.2020</t>
  </si>
  <si>
    <t>ПП 023 от 15.01.2020</t>
  </si>
  <si>
    <t>ПП 027 от 17.01.2020</t>
  </si>
  <si>
    <t>ПП 028 от 21.01.2020</t>
  </si>
  <si>
    <t>ПП 029 от 21.01.2020</t>
  </si>
  <si>
    <t>ПП 031 от 21.01.2020</t>
  </si>
  <si>
    <t>ПП 042 от 23.01.2020</t>
  </si>
  <si>
    <t>ООО Агропром</t>
  </si>
  <si>
    <t>ПП 043 от 23.01.2020</t>
  </si>
  <si>
    <t>ИП Соколовский С.П.</t>
  </si>
  <si>
    <t>канцтовары</t>
  </si>
  <si>
    <t>ПП 074 от 29.01.2020</t>
  </si>
  <si>
    <t>ПП 045 от 24.01.2020</t>
  </si>
  <si>
    <t>ПП 049 от 27.01.2020</t>
  </si>
  <si>
    <t>ПП 073 от 29.01.2020</t>
  </si>
  <si>
    <t>ПП 081 от 30.01.2020</t>
  </si>
  <si>
    <t>АНО ДПО ИРСОТ</t>
  </si>
  <si>
    <t>ПП 085 от 31.01.2020</t>
  </si>
  <si>
    <t>услуги по сопровождениюЭПС</t>
  </si>
  <si>
    <t>услуги по обучению персонала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</si>
</sst>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0" fillId="0" borderId="1" xfId="0" applyBorder="1"/>
    <xf numFmtId="43" fontId="3" fillId="0" borderId="1" xfId="1" applyFont="1" applyFill="1" applyBorder="1"/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topLeftCell="A10" workbookViewId="0">
      <selection activeCell="T30" sqref="T30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7.140625" customWidth="1"/>
    <col min="18" max="18" width="11.7109375" customWidth="1"/>
    <col min="19" max="20" width="12.28515625" customWidth="1"/>
    <col min="21" max="21" width="24.5703125" customWidth="1"/>
    <col min="22" max="22" width="18.710937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28" t="s">
        <v>6</v>
      </c>
      <c r="B11" s="28" t="s">
        <v>7</v>
      </c>
      <c r="C11" s="28" t="s">
        <v>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9</v>
      </c>
      <c r="Q11" s="28" t="s">
        <v>10</v>
      </c>
      <c r="R11" s="28" t="s">
        <v>11</v>
      </c>
      <c r="S11" s="28" t="s">
        <v>12</v>
      </c>
      <c r="T11" s="28" t="s">
        <v>13</v>
      </c>
      <c r="U11" s="28" t="s">
        <v>14</v>
      </c>
      <c r="V11" s="28" t="s">
        <v>15</v>
      </c>
    </row>
    <row r="12" spans="1:22">
      <c r="A12" s="28"/>
      <c r="B12" s="28"/>
      <c r="C12" s="28" t="s">
        <v>16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17</v>
      </c>
      <c r="O12" s="28"/>
      <c r="P12" s="28"/>
      <c r="Q12" s="28"/>
      <c r="R12" s="28"/>
      <c r="S12" s="28"/>
      <c r="T12" s="28"/>
      <c r="U12" s="28"/>
      <c r="V12" s="28"/>
    </row>
    <row r="13" spans="1:22">
      <c r="A13" s="28"/>
      <c r="B13" s="28"/>
      <c r="C13" s="28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 t="s">
        <v>19</v>
      </c>
      <c r="N13" s="28"/>
      <c r="O13" s="28"/>
      <c r="P13" s="28"/>
      <c r="Q13" s="28"/>
      <c r="R13" s="28"/>
      <c r="S13" s="28"/>
      <c r="T13" s="28"/>
      <c r="U13" s="28"/>
      <c r="V13" s="28"/>
    </row>
    <row r="14" spans="1:22">
      <c r="A14" s="28"/>
      <c r="B14" s="28"/>
      <c r="C14" s="28" t="s">
        <v>20</v>
      </c>
      <c r="D14" s="28"/>
      <c r="E14" s="28"/>
      <c r="F14" s="28" t="s">
        <v>21</v>
      </c>
      <c r="G14" s="28"/>
      <c r="H14" s="28"/>
      <c r="I14" s="28" t="s">
        <v>22</v>
      </c>
      <c r="J14" s="28"/>
      <c r="K14" s="28" t="s">
        <v>23</v>
      </c>
      <c r="L14" s="28"/>
      <c r="M14" s="28"/>
      <c r="N14" s="28" t="s">
        <v>24</v>
      </c>
      <c r="O14" s="28" t="s">
        <v>25</v>
      </c>
      <c r="P14" s="28"/>
      <c r="Q14" s="28"/>
      <c r="R14" s="28"/>
      <c r="S14" s="28"/>
      <c r="T14" s="28"/>
      <c r="U14" s="28"/>
      <c r="V14" s="28"/>
    </row>
    <row r="15" spans="1:22" ht="63.75">
      <c r="A15" s="28"/>
      <c r="B15" s="28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ht="15" customHeight="1">
      <c r="A17" s="8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>
      <c r="A18" s="9">
        <v>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>
      <c r="A19" s="8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20">
        <v>2</v>
      </c>
      <c r="B20" s="23">
        <v>43840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40</v>
      </c>
      <c r="O20" s="21"/>
      <c r="P20" s="16" t="s">
        <v>71</v>
      </c>
      <c r="Q20" s="13">
        <v>0.25</v>
      </c>
      <c r="R20" s="9" t="s">
        <v>65</v>
      </c>
      <c r="S20" s="13">
        <v>3</v>
      </c>
      <c r="T20" s="14">
        <f>0.75*0.73</f>
        <v>0.54749999999999999</v>
      </c>
      <c r="U20" s="15" t="s">
        <v>75</v>
      </c>
      <c r="V20" s="9" t="s">
        <v>73</v>
      </c>
    </row>
    <row r="21" spans="1:22" s="1" customFormat="1">
      <c r="A21" s="20">
        <v>3</v>
      </c>
      <c r="B21" s="23">
        <v>43840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 t="s">
        <v>40</v>
      </c>
      <c r="O21" s="21"/>
      <c r="P21" s="9" t="s">
        <v>101</v>
      </c>
      <c r="Q21" s="9">
        <v>14.5</v>
      </c>
      <c r="R21" s="9" t="s">
        <v>66</v>
      </c>
      <c r="S21" s="9">
        <v>1</v>
      </c>
      <c r="T21" s="14">
        <f>14.5*73%</f>
        <v>10.584999999999999</v>
      </c>
      <c r="U21" s="24" t="s">
        <v>74</v>
      </c>
      <c r="V21" s="9" t="s">
        <v>76</v>
      </c>
    </row>
    <row r="22" spans="1:22" s="1" customFormat="1">
      <c r="A22" s="20">
        <v>4</v>
      </c>
      <c r="B22" s="23">
        <v>43844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5" t="s">
        <v>78</v>
      </c>
      <c r="Q22" s="13">
        <f>28/1000</f>
        <v>2.8000000000000001E-2</v>
      </c>
      <c r="R22" s="9" t="s">
        <v>79</v>
      </c>
      <c r="S22" s="13">
        <v>20</v>
      </c>
      <c r="T22" s="14">
        <f>0.672*73%</f>
        <v>0.49056</v>
      </c>
      <c r="U22" s="26" t="s">
        <v>80</v>
      </c>
      <c r="V22" s="9" t="s">
        <v>81</v>
      </c>
    </row>
    <row r="23" spans="1:22" s="1" customFormat="1" ht="38.25">
      <c r="A23" s="20">
        <v>5</v>
      </c>
      <c r="B23" s="23">
        <v>43847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 t="s">
        <v>70</v>
      </c>
      <c r="Q23" s="13" t="s">
        <v>67</v>
      </c>
      <c r="R23" s="9" t="s">
        <v>67</v>
      </c>
      <c r="S23" s="13" t="s">
        <v>67</v>
      </c>
      <c r="T23" s="14">
        <f>8.65*0.73</f>
        <v>6.3144999999999998</v>
      </c>
      <c r="U23" s="19" t="s">
        <v>57</v>
      </c>
      <c r="V23" s="9" t="s">
        <v>85</v>
      </c>
    </row>
    <row r="24" spans="1:22" s="1" customFormat="1">
      <c r="A24" s="20">
        <v>6</v>
      </c>
      <c r="B24" s="23">
        <v>43851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6" t="s">
        <v>62</v>
      </c>
      <c r="Q24" s="13">
        <v>126.6</v>
      </c>
      <c r="R24" s="9" t="s">
        <v>68</v>
      </c>
      <c r="S24" s="13">
        <v>126.6</v>
      </c>
      <c r="T24" s="14">
        <f>143.78*0.73</f>
        <v>104.9594</v>
      </c>
      <c r="U24" s="15" t="s">
        <v>54</v>
      </c>
      <c r="V24" s="9" t="s">
        <v>88</v>
      </c>
    </row>
    <row r="25" spans="1:22" s="1" customFormat="1">
      <c r="A25" s="20">
        <v>7</v>
      </c>
      <c r="B25" s="23">
        <v>43853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6" t="s">
        <v>60</v>
      </c>
      <c r="Q25" s="13" t="s">
        <v>67</v>
      </c>
      <c r="R25" s="9" t="s">
        <v>67</v>
      </c>
      <c r="S25" s="13" t="s">
        <v>67</v>
      </c>
      <c r="T25" s="14">
        <f>4.115*0.73</f>
        <v>3.0039500000000001</v>
      </c>
      <c r="U25" s="15" t="s">
        <v>50</v>
      </c>
      <c r="V25" s="9" t="s">
        <v>89</v>
      </c>
    </row>
    <row r="26" spans="1:22" s="1" customFormat="1">
      <c r="A26" s="20">
        <v>8</v>
      </c>
      <c r="B26" s="23">
        <v>43853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6" t="s">
        <v>37</v>
      </c>
      <c r="Q26" s="13">
        <v>0.15</v>
      </c>
      <c r="R26" s="9" t="s">
        <v>65</v>
      </c>
      <c r="S26" s="13">
        <v>4</v>
      </c>
      <c r="T26" s="14">
        <f>0.6*0.73</f>
        <v>0.438</v>
      </c>
      <c r="U26" s="15" t="s">
        <v>90</v>
      </c>
      <c r="V26" s="9" t="s">
        <v>91</v>
      </c>
    </row>
    <row r="27" spans="1:22">
      <c r="A27" s="20">
        <v>9</v>
      </c>
      <c r="B27" s="23">
        <v>43854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40</v>
      </c>
      <c r="O27" s="6"/>
      <c r="P27" s="19" t="s">
        <v>93</v>
      </c>
      <c r="Q27" s="13" t="s">
        <v>67</v>
      </c>
      <c r="R27" s="9" t="s">
        <v>67</v>
      </c>
      <c r="S27" s="13" t="s">
        <v>67</v>
      </c>
      <c r="T27" s="14">
        <f>11.145*0.73</f>
        <v>8.1358499999999996</v>
      </c>
      <c r="U27" s="27" t="s">
        <v>92</v>
      </c>
      <c r="V27" s="9" t="s">
        <v>95</v>
      </c>
    </row>
    <row r="28" spans="1:22" s="1" customFormat="1">
      <c r="A28" s="20">
        <v>10</v>
      </c>
      <c r="B28" s="23">
        <v>43857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 t="s">
        <v>93</v>
      </c>
      <c r="Q28" s="13" t="s">
        <v>67</v>
      </c>
      <c r="R28" s="9" t="s">
        <v>67</v>
      </c>
      <c r="S28" s="13" t="s">
        <v>67</v>
      </c>
      <c r="T28" s="14">
        <f>1.566*0.73</f>
        <v>1.1431800000000001</v>
      </c>
      <c r="U28" s="27" t="s">
        <v>92</v>
      </c>
      <c r="V28" s="9" t="s">
        <v>96</v>
      </c>
    </row>
    <row r="29" spans="1:22" s="1" customFormat="1">
      <c r="A29" s="20">
        <v>11</v>
      </c>
      <c r="B29" s="23">
        <v>43859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 t="s">
        <v>93</v>
      </c>
      <c r="Q29" s="13">
        <v>0.6</v>
      </c>
      <c r="R29" s="9" t="s">
        <v>65</v>
      </c>
      <c r="S29" s="13">
        <v>5</v>
      </c>
      <c r="T29" s="14">
        <f>3*0.73</f>
        <v>2.19</v>
      </c>
      <c r="U29" s="27" t="s">
        <v>92</v>
      </c>
      <c r="V29" s="9" t="s">
        <v>94</v>
      </c>
    </row>
    <row r="30" spans="1:22" s="1" customFormat="1">
      <c r="A30" s="20">
        <v>12</v>
      </c>
      <c r="B30" s="23">
        <v>43859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6" t="s">
        <v>69</v>
      </c>
      <c r="Q30" s="13">
        <v>12</v>
      </c>
      <c r="R30" s="9" t="s">
        <v>65</v>
      </c>
      <c r="S30" s="13">
        <v>1</v>
      </c>
      <c r="T30" s="14">
        <f>12*0.73</f>
        <v>8.76</v>
      </c>
      <c r="U30" s="15" t="s">
        <v>58</v>
      </c>
      <c r="V30" s="9" t="s">
        <v>97</v>
      </c>
    </row>
    <row r="31" spans="1:22" s="1" customFormat="1">
      <c r="A31" s="20">
        <v>13</v>
      </c>
      <c r="B31" s="23">
        <v>43861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6" t="s">
        <v>102</v>
      </c>
      <c r="Q31" s="13">
        <v>19.899999999999999</v>
      </c>
      <c r="R31" s="9" t="s">
        <v>65</v>
      </c>
      <c r="S31" s="13">
        <v>1</v>
      </c>
      <c r="T31" s="14">
        <f>19.9*0.73</f>
        <v>14.526999999999999</v>
      </c>
      <c r="U31" s="15" t="s">
        <v>99</v>
      </c>
      <c r="V31" s="9" t="s">
        <v>100</v>
      </c>
    </row>
    <row r="32" spans="1:22">
      <c r="A32" s="8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>
      <c r="A33" s="20">
        <v>14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</row>
    <row r="34" spans="1:22">
      <c r="A34" s="8" t="s">
        <v>42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>
      <c r="A35" s="20">
        <v>15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1:22">
      <c r="A36" s="8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>
      <c r="A37" s="20">
        <v>16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</row>
    <row r="38" spans="1:22">
      <c r="A38" s="8" t="s">
        <v>44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>
      <c r="A39" s="20">
        <v>16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</row>
    <row r="40" spans="1:22">
      <c r="A40" s="8" t="s">
        <v>46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>
      <c r="A41" s="20">
        <v>17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</row>
    <row r="42" spans="1:22">
      <c r="A42" s="8" t="s">
        <v>45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1" customFormat="1">
      <c r="A43" s="8" t="s">
        <v>47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1" customFormat="1" ht="15" customHeight="1">
      <c r="A44" s="20">
        <v>18</v>
      </c>
      <c r="B44" s="11">
        <v>43845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 t="s">
        <v>40</v>
      </c>
      <c r="O44" s="6"/>
      <c r="P44" s="12" t="s">
        <v>61</v>
      </c>
      <c r="Q44" s="13" t="s">
        <v>67</v>
      </c>
      <c r="R44" s="9" t="s">
        <v>65</v>
      </c>
      <c r="S44" s="13">
        <v>1</v>
      </c>
      <c r="T44" s="14">
        <v>5874.6562899999999</v>
      </c>
      <c r="U44" s="15" t="s">
        <v>51</v>
      </c>
      <c r="V44" s="9" t="s">
        <v>84</v>
      </c>
    </row>
    <row r="45" spans="1:22">
      <c r="A45" s="8" t="s">
        <v>48</v>
      </c>
      <c r="B45" s="1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6"/>
      <c r="O45" s="17"/>
      <c r="P45" s="12"/>
      <c r="Q45" s="18"/>
      <c r="R45" s="8"/>
      <c r="S45" s="18"/>
      <c r="T45" s="14"/>
      <c r="U45" s="15"/>
      <c r="V45" s="8"/>
    </row>
    <row r="46" spans="1:22" s="1" customFormat="1" ht="38.25">
      <c r="A46" s="20">
        <v>19</v>
      </c>
      <c r="B46" s="11">
        <v>43845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1" t="s">
        <v>40</v>
      </c>
      <c r="O46" s="17"/>
      <c r="P46" s="16" t="s">
        <v>64</v>
      </c>
      <c r="Q46" s="13" t="s">
        <v>67</v>
      </c>
      <c r="R46" s="9" t="s">
        <v>67</v>
      </c>
      <c r="S46" s="13" t="s">
        <v>67</v>
      </c>
      <c r="T46" s="14">
        <v>109.9316</v>
      </c>
      <c r="U46" s="19" t="s">
        <v>56</v>
      </c>
      <c r="V46" s="9" t="s">
        <v>82</v>
      </c>
    </row>
    <row r="47" spans="1:22" s="1" customFormat="1">
      <c r="A47" s="20">
        <v>20</v>
      </c>
      <c r="B47" s="11">
        <v>43845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1" t="s">
        <v>40</v>
      </c>
      <c r="O47" s="17"/>
      <c r="P47" s="12" t="s">
        <v>59</v>
      </c>
      <c r="Q47" s="13">
        <v>4156.6385</v>
      </c>
      <c r="R47" s="9" t="s">
        <v>66</v>
      </c>
      <c r="S47" s="13">
        <v>1</v>
      </c>
      <c r="T47" s="14">
        <v>4656.6385</v>
      </c>
      <c r="U47" s="15" t="s">
        <v>51</v>
      </c>
      <c r="V47" s="9" t="s">
        <v>83</v>
      </c>
    </row>
    <row r="48" spans="1:22" s="1" customFormat="1">
      <c r="A48" s="20">
        <v>21</v>
      </c>
      <c r="B48" s="11">
        <v>43851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1" t="s">
        <v>40</v>
      </c>
      <c r="O48" s="17"/>
      <c r="P48" s="12" t="s">
        <v>59</v>
      </c>
      <c r="Q48" s="13">
        <v>15.500999999999999</v>
      </c>
      <c r="R48" s="9" t="s">
        <v>66</v>
      </c>
      <c r="S48" s="13">
        <v>1</v>
      </c>
      <c r="T48" s="14">
        <v>15.501860000000001</v>
      </c>
      <c r="U48" s="15" t="s">
        <v>53</v>
      </c>
      <c r="V48" s="9" t="s">
        <v>86</v>
      </c>
    </row>
    <row r="49" spans="1:22" s="1" customFormat="1">
      <c r="A49" s="20">
        <v>22</v>
      </c>
      <c r="B49" s="11">
        <v>43851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1" t="s">
        <v>40</v>
      </c>
      <c r="O49" s="17"/>
      <c r="P49" s="12" t="s">
        <v>59</v>
      </c>
      <c r="Q49" s="13">
        <v>50.392000000000003</v>
      </c>
      <c r="R49" s="9" t="s">
        <v>66</v>
      </c>
      <c r="S49" s="13">
        <v>1</v>
      </c>
      <c r="T49" s="14">
        <v>50.392000000000003</v>
      </c>
      <c r="U49" s="15" t="s">
        <v>52</v>
      </c>
      <c r="V49" s="9" t="s">
        <v>87</v>
      </c>
    </row>
    <row r="50" spans="1:22" s="1" customFormat="1">
      <c r="A50" s="20">
        <v>23</v>
      </c>
      <c r="B50" s="11">
        <v>43860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1" t="s">
        <v>40</v>
      </c>
      <c r="O50" s="17"/>
      <c r="P50" s="12" t="s">
        <v>62</v>
      </c>
      <c r="Q50" s="13">
        <v>0.12</v>
      </c>
      <c r="R50" s="9" t="s">
        <v>65</v>
      </c>
      <c r="S50" s="13">
        <v>1</v>
      </c>
      <c r="T50" s="14">
        <v>0.12</v>
      </c>
      <c r="U50" s="15" t="s">
        <v>51</v>
      </c>
      <c r="V50" s="9" t="s">
        <v>98</v>
      </c>
    </row>
    <row r="51" spans="1:22" ht="13.5" customHeight="1">
      <c r="A51" s="8" t="s">
        <v>49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" customFormat="1" ht="26.25" customHeight="1">
      <c r="A52" s="20">
        <v>24</v>
      </c>
      <c r="B52" s="11">
        <v>43860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 t="s">
        <v>40</v>
      </c>
      <c r="O52" s="6"/>
      <c r="P52" s="16" t="s">
        <v>63</v>
      </c>
      <c r="Q52" s="13" t="s">
        <v>67</v>
      </c>
      <c r="R52" s="9" t="s">
        <v>67</v>
      </c>
      <c r="S52" s="13" t="s">
        <v>67</v>
      </c>
      <c r="T52" s="14">
        <f>30*0.73</f>
        <v>21.9</v>
      </c>
      <c r="U52" s="15" t="s">
        <v>55</v>
      </c>
      <c r="V52" s="9" t="s">
        <v>77</v>
      </c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2019-03-06T03:50:47Z</cp:lastPrinted>
  <dcterms:created xsi:type="dcterms:W3CDTF">2019-02-05T10:47:40Z</dcterms:created>
  <dcterms:modified xsi:type="dcterms:W3CDTF">2020-02-04T10:56:54Z</dcterms:modified>
</cp:coreProperties>
</file>