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сентябрь 21" sheetId="1" r:id="rId1"/>
  </sheets>
  <calcPr calcId="125725"/>
</workbook>
</file>

<file path=xl/calcChain.xml><?xml version="1.0" encoding="utf-8"?>
<calcChain xmlns="http://schemas.openxmlformats.org/spreadsheetml/2006/main">
  <c r="T32" i="1"/>
  <c r="T31"/>
  <c r="T30"/>
  <c r="T29"/>
  <c r="T28"/>
  <c r="T26"/>
  <c r="T24"/>
  <c r="T23"/>
  <c r="T21"/>
  <c r="T20" l="1"/>
  <c r="T56"/>
  <c r="T22" l="1"/>
  <c r="T25" l="1"/>
  <c r="T27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<sst xmlns="http://schemas.openxmlformats.org/spreadsheetml/2006/main" count="172" uniqueCount="116">
  <si>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</si>
  <si>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</si>
  <si>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</si>
  <si>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</si>
  <si>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</si>
  <si>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</si>
  <si>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</si>
  <si>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</si>
  <si>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</si>
  <si>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</si>
  <si>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</si>
  <si>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</si>
  <si>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</si>
  <si>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</si>
  <si>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</si>
  <si>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</si>
  <si>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</si>
  <si>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</si>
  <si>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</si>
  <si>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</si>
  <si>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</si>
  <si>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</si>
  <si>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</si>
  <si>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</si>
  <si>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</si>
  <si>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</si>
  <si>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</si>
  <si>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</si>
  <si>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</si>
  <si>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</si>
  <si>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</si>
  <si>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</si>
  <si>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</si>
  <si>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</si>
  <si>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</si>
  <si>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</si>
  <si>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</si>
  <si>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</si>
  <si>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</si>
  <si>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</si>
  <si>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</si>
  <si>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</si>
  <si>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</si>
  <si>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</si>
  <si>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</si>
  <si>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</si>
  <si>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</si>
  <si>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</si>
  <si>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</si>
  <si>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</si>
  <si>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</si>
  <si>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</si>
  <si>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</si>
  <si>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</si>
  <si>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</si>
  <si>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</si>
  <si>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</si>
  <si>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</si>
  <si>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</si>
  <si>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</si>
  <si>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</si>
  <si>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канцтовары</t>
  </si>
  <si>
    <t>ИП Соколовский С.П.</t>
  </si>
  <si>
    <t>АО "Омскгоргаз"</t>
  </si>
  <si>
    <t>ТО газопроводов</t>
  </si>
  <si>
    <t>ООО "СТСК"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</si>
  <si>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сентябрь 2021 г.</t>
    </r>
  </si>
  <si>
    <t>ПП 575 от 01.09.2021</t>
  </si>
  <si>
    <t>ООО "Макта"</t>
  </si>
  <si>
    <t>ПП 588 от 08.09.2021</t>
  </si>
  <si>
    <t>ГСМ</t>
  </si>
  <si>
    <t>ООО "Юнигаз"</t>
  </si>
  <si>
    <t>ПП 594 от 09.09.2021</t>
  </si>
  <si>
    <t>заправка картриджей</t>
  </si>
  <si>
    <t>ООО "Ирина-сервис"</t>
  </si>
  <si>
    <t>ПП 595 от 09.09.2021</t>
  </si>
  <si>
    <t>арендная плата</t>
  </si>
  <si>
    <t>м2/мес</t>
  </si>
  <si>
    <t>ООО ХК "Акция"</t>
  </si>
  <si>
    <t>ПП 596 от 10.09.2021</t>
  </si>
  <si>
    <t>Газ горючий природный и снабженческо-сбытовые услуги</t>
  </si>
  <si>
    <t>ООО Газпром Межрегионгаз Омск</t>
  </si>
  <si>
    <t>ПП 597 от 10.09.2021</t>
  </si>
  <si>
    <t>ПП 598 от 10.09.2021</t>
  </si>
  <si>
    <t>ПП 599 от 13.09.2021</t>
  </si>
  <si>
    <t>БУ ОО АСС Омской области л/с 020.22.001.8 (Министерство финансов Омской области)</t>
  </si>
  <si>
    <t>ПП 600 от 13.09.2021</t>
  </si>
  <si>
    <t>САО РЕСО-Гарантия</t>
  </si>
  <si>
    <t>ПП 609 от 14.09.2021</t>
  </si>
  <si>
    <t>ООО "ВТИ-Сервис"</t>
  </si>
  <si>
    <t>ПП 631 от 15.09.2021</t>
  </si>
  <si>
    <t>ПП 632 от 15.09.2021</t>
  </si>
  <si>
    <t>ООО "Сириус"</t>
  </si>
  <si>
    <t>ПП 640 от 16.09.2021</t>
  </si>
  <si>
    <t>ПП 641 от 16.09.2021</t>
  </si>
  <si>
    <t>ПП 643 от 21.09.2021</t>
  </si>
  <si>
    <t>ЧУ ДПО "УЦ ПБ И ОТ"</t>
  </si>
  <si>
    <t>ПП 646 от 22.09.2021</t>
  </si>
  <si>
    <t>ПП 648 от 22.09.2021</t>
  </si>
  <si>
    <t>ДНС-Ритейл</t>
  </si>
  <si>
    <t>ПП 652 от 24.09.2021</t>
  </si>
  <si>
    <t>ПП 653 от 24.09.2021</t>
  </si>
  <si>
    <t>ремонт и обслуживание авто</t>
  </si>
  <si>
    <t>ИП Емельянов В.В.</t>
  </si>
  <si>
    <t>ПП 654 от 28.09.2021</t>
  </si>
  <si>
    <t>ПП 658 от 29.09.2021</t>
  </si>
  <si>
    <t>ПП 661 от 30.09.2021</t>
  </si>
  <si>
    <t>проведение обслуживания потенциально-опасных объектов</t>
  </si>
  <si>
    <t>шт</t>
  </si>
  <si>
    <t>страхование опасного объекта</t>
  </si>
  <si>
    <t>обслуживание СВТ</t>
  </si>
  <si>
    <t>хозтовары</t>
  </si>
  <si>
    <t>обучение персонала</t>
  </si>
  <si>
    <t>чел</t>
  </si>
  <si>
    <t>ремонт принтера</t>
  </si>
  <si>
    <t>батарейки, память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</si>
</sst>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Normal="100" workbookViewId="0">
      <selection activeCell="V3" sqref="V3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6" t="s">
        <v>6</v>
      </c>
      <c r="B11" s="46" t="s">
        <v>7</v>
      </c>
      <c r="C11" s="46" t="s">
        <v>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 t="s">
        <v>9</v>
      </c>
      <c r="Q11" s="46" t="s">
        <v>10</v>
      </c>
      <c r="R11" s="46" t="s">
        <v>11</v>
      </c>
      <c r="S11" s="46" t="s">
        <v>12</v>
      </c>
      <c r="T11" s="46" t="s">
        <v>13</v>
      </c>
      <c r="U11" s="46" t="s">
        <v>14</v>
      </c>
      <c r="V11" s="46" t="s">
        <v>15</v>
      </c>
    </row>
    <row r="12" spans="1:22">
      <c r="A12" s="46"/>
      <c r="B12" s="46"/>
      <c r="C12" s="46" t="s">
        <v>16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 t="s">
        <v>17</v>
      </c>
      <c r="O12" s="46"/>
      <c r="P12" s="46"/>
      <c r="Q12" s="46"/>
      <c r="R12" s="46"/>
      <c r="S12" s="46"/>
      <c r="T12" s="46"/>
      <c r="U12" s="46"/>
      <c r="V12" s="46"/>
    </row>
    <row r="13" spans="1:22">
      <c r="A13" s="46"/>
      <c r="B13" s="46"/>
      <c r="C13" s="46" t="s">
        <v>18</v>
      </c>
      <c r="D13" s="46"/>
      <c r="E13" s="46"/>
      <c r="F13" s="46"/>
      <c r="G13" s="46"/>
      <c r="H13" s="46"/>
      <c r="I13" s="46"/>
      <c r="J13" s="46"/>
      <c r="K13" s="46"/>
      <c r="L13" s="46"/>
      <c r="M13" s="46" t="s">
        <v>19</v>
      </c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A14" s="46"/>
      <c r="B14" s="46"/>
      <c r="C14" s="46" t="s">
        <v>20</v>
      </c>
      <c r="D14" s="46"/>
      <c r="E14" s="46"/>
      <c r="F14" s="46" t="s">
        <v>21</v>
      </c>
      <c r="G14" s="46"/>
      <c r="H14" s="46"/>
      <c r="I14" s="46" t="s">
        <v>22</v>
      </c>
      <c r="J14" s="46"/>
      <c r="K14" s="46" t="s">
        <v>23</v>
      </c>
      <c r="L14" s="46"/>
      <c r="M14" s="46"/>
      <c r="N14" s="46" t="s">
        <v>24</v>
      </c>
      <c r="O14" s="46" t="s">
        <v>25</v>
      </c>
      <c r="P14" s="46"/>
      <c r="Q14" s="46"/>
      <c r="R14" s="46"/>
      <c r="S14" s="46"/>
      <c r="T14" s="46"/>
      <c r="U14" s="46"/>
      <c r="V14" s="46"/>
    </row>
    <row r="15" spans="1:22" ht="63.75">
      <c r="A15" s="46"/>
      <c r="B15" s="46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5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6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8">
        <v>2</v>
      </c>
      <c r="B20" s="37">
        <v>44448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6" t="s">
        <v>37</v>
      </c>
      <c r="O20" s="41"/>
      <c r="P20" s="12" t="s">
        <v>73</v>
      </c>
      <c r="Q20" s="45" t="s">
        <v>49</v>
      </c>
      <c r="R20" s="45" t="s">
        <v>49</v>
      </c>
      <c r="S20" s="45" t="s">
        <v>49</v>
      </c>
      <c r="T20" s="15">
        <f>8.95*77%</f>
        <v>6.8914999999999997</v>
      </c>
      <c r="U20" s="10" t="s">
        <v>74</v>
      </c>
      <c r="V20" s="18" t="s">
        <v>75</v>
      </c>
    </row>
    <row r="21" spans="1:22" s="1" customFormat="1">
      <c r="A21" s="18">
        <v>3</v>
      </c>
      <c r="B21" s="37">
        <v>44449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 t="s">
        <v>37</v>
      </c>
      <c r="O21" s="41"/>
      <c r="P21" s="10" t="s">
        <v>76</v>
      </c>
      <c r="Q21" s="21">
        <v>0.8</v>
      </c>
      <c r="R21" s="19" t="s">
        <v>77</v>
      </c>
      <c r="S21" s="21">
        <v>126.6</v>
      </c>
      <c r="T21" s="15">
        <f>143.7*0.77</f>
        <v>110.64899999999999</v>
      </c>
      <c r="U21" s="12" t="s">
        <v>78</v>
      </c>
      <c r="V21" s="18" t="s">
        <v>79</v>
      </c>
    </row>
    <row r="22" spans="1:22" s="1" customFormat="1" ht="25.5">
      <c r="A22" s="18">
        <v>4</v>
      </c>
      <c r="B22" s="35">
        <v>44449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9" t="s">
        <v>37</v>
      </c>
      <c r="O22" s="36"/>
      <c r="P22" s="10" t="s">
        <v>57</v>
      </c>
      <c r="Q22" s="21">
        <v>3.3000000000000002E-2</v>
      </c>
      <c r="R22" s="19" t="s">
        <v>60</v>
      </c>
      <c r="S22" s="24">
        <v>15</v>
      </c>
      <c r="T22" s="15">
        <f>0.504*77%</f>
        <v>0.38808000000000004</v>
      </c>
      <c r="U22" s="7" t="s">
        <v>58</v>
      </c>
      <c r="V22" s="18" t="s">
        <v>83</v>
      </c>
    </row>
    <row r="23" spans="1:22" s="1" customFormat="1">
      <c r="A23" s="18">
        <v>5</v>
      </c>
      <c r="B23" s="37">
        <v>44452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 t="s">
        <v>37</v>
      </c>
      <c r="O23" s="41"/>
      <c r="P23" s="10" t="s">
        <v>76</v>
      </c>
      <c r="Q23" s="21">
        <v>0.8</v>
      </c>
      <c r="R23" s="19" t="s">
        <v>77</v>
      </c>
      <c r="S23" s="21">
        <v>126.6</v>
      </c>
      <c r="T23" s="15">
        <f>143.7*0.77</f>
        <v>110.64899999999999</v>
      </c>
      <c r="U23" s="12" t="s">
        <v>78</v>
      </c>
      <c r="V23" s="18" t="s">
        <v>84</v>
      </c>
    </row>
    <row r="24" spans="1:22" s="1" customFormat="1">
      <c r="A24" s="18">
        <v>6</v>
      </c>
      <c r="B24" s="37">
        <v>44454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6" t="s">
        <v>37</v>
      </c>
      <c r="O24" s="41"/>
      <c r="P24" s="10" t="s">
        <v>110</v>
      </c>
      <c r="Q24" s="45" t="s">
        <v>49</v>
      </c>
      <c r="R24" s="45" t="s">
        <v>49</v>
      </c>
      <c r="S24" s="45" t="s">
        <v>49</v>
      </c>
      <c r="T24" s="15">
        <f>1.8*77%</f>
        <v>1.3860000000000001</v>
      </c>
      <c r="U24" s="12" t="s">
        <v>89</v>
      </c>
      <c r="V24" s="18" t="s">
        <v>90</v>
      </c>
    </row>
    <row r="25" spans="1:22" s="1" customFormat="1" ht="25.5">
      <c r="A25" s="18">
        <v>7</v>
      </c>
      <c r="B25" s="35">
        <v>44454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9" t="s">
        <v>37</v>
      </c>
      <c r="O25" s="30"/>
      <c r="P25" s="28" t="s">
        <v>54</v>
      </c>
      <c r="Q25" s="21">
        <v>14.5</v>
      </c>
      <c r="R25" s="19" t="s">
        <v>50</v>
      </c>
      <c r="S25" s="24">
        <v>1</v>
      </c>
      <c r="T25" s="15">
        <f>14.5*77%</f>
        <v>11.165000000000001</v>
      </c>
      <c r="U25" s="12" t="s">
        <v>55</v>
      </c>
      <c r="V25" s="18" t="s">
        <v>91</v>
      </c>
    </row>
    <row r="26" spans="1:22" s="1" customFormat="1">
      <c r="A26" s="18">
        <v>8</v>
      </c>
      <c r="B26" s="35">
        <v>44455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9" t="s">
        <v>37</v>
      </c>
      <c r="O26" s="41"/>
      <c r="P26" s="28" t="s">
        <v>111</v>
      </c>
      <c r="Q26" s="45" t="s">
        <v>49</v>
      </c>
      <c r="R26" s="45" t="s">
        <v>49</v>
      </c>
      <c r="S26" s="45" t="s">
        <v>49</v>
      </c>
      <c r="T26" s="15">
        <f>2.85*77%</f>
        <v>2.1945000000000001</v>
      </c>
      <c r="U26" s="12" t="s">
        <v>92</v>
      </c>
      <c r="V26" s="18" t="s">
        <v>93</v>
      </c>
    </row>
    <row r="27" spans="1:22" s="1" customFormat="1">
      <c r="A27" s="18">
        <v>9</v>
      </c>
      <c r="B27" s="35">
        <v>44460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19" t="s">
        <v>37</v>
      </c>
      <c r="O27" s="29"/>
      <c r="P27" s="10" t="s">
        <v>52</v>
      </c>
      <c r="Q27" s="29" t="s">
        <v>49</v>
      </c>
      <c r="R27" s="29" t="s">
        <v>49</v>
      </c>
      <c r="S27" s="29" t="s">
        <v>49</v>
      </c>
      <c r="T27" s="15">
        <f>150*77%</f>
        <v>115.5</v>
      </c>
      <c r="U27" s="10" t="s">
        <v>53</v>
      </c>
      <c r="V27" s="18" t="s">
        <v>95</v>
      </c>
    </row>
    <row r="28" spans="1:22" s="1" customFormat="1">
      <c r="A28" s="18">
        <v>10</v>
      </c>
      <c r="B28" s="37">
        <v>44461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6" t="s">
        <v>37</v>
      </c>
      <c r="O28" s="41"/>
      <c r="P28" s="10" t="s">
        <v>112</v>
      </c>
      <c r="Q28" s="21">
        <v>1.2</v>
      </c>
      <c r="R28" s="11" t="s">
        <v>113</v>
      </c>
      <c r="S28" s="24">
        <v>3</v>
      </c>
      <c r="T28" s="15">
        <f>3.6*77%</f>
        <v>2.7720000000000002</v>
      </c>
      <c r="U28" s="10" t="s">
        <v>96</v>
      </c>
      <c r="V28" s="18" t="s">
        <v>97</v>
      </c>
    </row>
    <row r="29" spans="1:22" s="1" customFormat="1">
      <c r="A29" s="18">
        <v>11</v>
      </c>
      <c r="B29" s="37">
        <v>44463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6" t="s">
        <v>37</v>
      </c>
      <c r="O29" s="41"/>
      <c r="P29" s="10" t="s">
        <v>115</v>
      </c>
      <c r="Q29" s="45" t="s">
        <v>49</v>
      </c>
      <c r="R29" s="45" t="s">
        <v>49</v>
      </c>
      <c r="S29" s="45" t="s">
        <v>49</v>
      </c>
      <c r="T29" s="15">
        <f>24.688*77%</f>
        <v>19.00976</v>
      </c>
      <c r="U29" s="12" t="s">
        <v>99</v>
      </c>
      <c r="V29" s="18" t="s">
        <v>100</v>
      </c>
    </row>
    <row r="30" spans="1:22" s="1" customFormat="1">
      <c r="A30" s="18">
        <v>12</v>
      </c>
      <c r="B30" s="37">
        <v>44463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6" t="s">
        <v>37</v>
      </c>
      <c r="O30" s="42"/>
      <c r="P30" s="12" t="s">
        <v>114</v>
      </c>
      <c r="Q30" s="21">
        <v>2.8</v>
      </c>
      <c r="R30" s="19" t="s">
        <v>108</v>
      </c>
      <c r="S30" s="24">
        <v>1</v>
      </c>
      <c r="T30" s="15">
        <f>2.8*77%</f>
        <v>2.1559999999999997</v>
      </c>
      <c r="U30" s="10" t="s">
        <v>74</v>
      </c>
      <c r="V30" s="18" t="s">
        <v>101</v>
      </c>
    </row>
    <row r="31" spans="1:22" s="1" customFormat="1" ht="25.5">
      <c r="A31" s="18">
        <v>13</v>
      </c>
      <c r="B31" s="35">
        <v>44467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6" t="s">
        <v>37</v>
      </c>
      <c r="O31" s="42"/>
      <c r="P31" s="28" t="s">
        <v>102</v>
      </c>
      <c r="Q31" s="26" t="s">
        <v>49</v>
      </c>
      <c r="R31" s="26" t="s">
        <v>49</v>
      </c>
      <c r="S31" s="26" t="s">
        <v>49</v>
      </c>
      <c r="T31" s="15">
        <f>3.709*77%</f>
        <v>2.8559300000000003</v>
      </c>
      <c r="U31" s="12" t="s">
        <v>103</v>
      </c>
      <c r="V31" s="18" t="s">
        <v>104</v>
      </c>
    </row>
    <row r="32" spans="1:22" s="1" customFormat="1">
      <c r="A32" s="18">
        <v>14</v>
      </c>
      <c r="B32" s="37">
        <v>44468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6" t="s">
        <v>37</v>
      </c>
      <c r="O32" s="39"/>
      <c r="P32" s="10" t="s">
        <v>61</v>
      </c>
      <c r="Q32" s="39" t="s">
        <v>49</v>
      </c>
      <c r="R32" s="39" t="s">
        <v>49</v>
      </c>
      <c r="S32" s="39" t="s">
        <v>49</v>
      </c>
      <c r="T32" s="15">
        <f>27.2864*77%</f>
        <v>21.010528000000001</v>
      </c>
      <c r="U32" s="40" t="s">
        <v>62</v>
      </c>
      <c r="V32" s="18" t="s">
        <v>105</v>
      </c>
    </row>
    <row r="33" spans="1:22" s="1" customFormat="1" ht="14.25" customHeight="1">
      <c r="A33" s="13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6"/>
      <c r="O33" s="23"/>
      <c r="P33" s="9"/>
      <c r="Q33" s="9"/>
      <c r="R33" s="9"/>
      <c r="S33" s="9"/>
      <c r="T33" s="9"/>
      <c r="U33" s="9"/>
      <c r="V33" s="19"/>
    </row>
    <row r="34" spans="1:22" s="1" customFormat="1" ht="14.25" customHeight="1">
      <c r="A34" s="17">
        <v>15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1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21">
        <v>0</v>
      </c>
    </row>
    <row r="35" spans="1:22" s="1" customFormat="1" ht="14.25" customHeight="1">
      <c r="A35" s="13" t="s">
        <v>46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3"/>
      <c r="P35" s="6"/>
      <c r="Q35" s="6"/>
      <c r="R35" s="6"/>
      <c r="S35" s="6"/>
      <c r="T35" s="6"/>
      <c r="U35" s="6"/>
      <c r="V35" s="19"/>
    </row>
    <row r="36" spans="1:22" s="1" customFormat="1" ht="14.25" customHeight="1">
      <c r="A36" s="17">
        <v>16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31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21">
        <v>0</v>
      </c>
    </row>
    <row r="37" spans="1:22" s="1" customFormat="1" ht="14.25" customHeight="1">
      <c r="A37" s="1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3"/>
      <c r="P37" s="6"/>
      <c r="Q37" s="6"/>
      <c r="R37" s="6"/>
      <c r="S37" s="6"/>
      <c r="T37" s="6"/>
      <c r="U37" s="6"/>
      <c r="V37" s="19"/>
    </row>
    <row r="38" spans="1:22" s="1" customFormat="1" ht="14.25" customHeight="1">
      <c r="A38" s="17">
        <v>17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1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21">
        <v>0</v>
      </c>
    </row>
    <row r="39" spans="1:22" s="1" customFormat="1">
      <c r="A39" s="13" t="s">
        <v>41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3"/>
      <c r="P39" s="6"/>
      <c r="Q39" s="6"/>
      <c r="R39" s="6"/>
      <c r="S39" s="6"/>
      <c r="T39" s="6"/>
      <c r="U39" s="6"/>
      <c r="V39" s="19"/>
    </row>
    <row r="40" spans="1:22" s="1" customFormat="1">
      <c r="A40" s="17">
        <v>18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31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21">
        <v>0</v>
      </c>
    </row>
    <row r="41" spans="1:22" s="1" customFormat="1">
      <c r="A41" s="13" t="s">
        <v>42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3"/>
      <c r="P41" s="6"/>
      <c r="Q41" s="6"/>
      <c r="R41" s="6"/>
      <c r="S41" s="6"/>
      <c r="T41" s="6"/>
      <c r="U41" s="6"/>
      <c r="V41" s="19"/>
    </row>
    <row r="42" spans="1:22" s="1" customFormat="1">
      <c r="A42" s="17">
        <v>19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v>0</v>
      </c>
      <c r="O42" s="31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21">
        <v>0</v>
      </c>
    </row>
    <row r="43" spans="1:22" s="1" customFormat="1">
      <c r="A43" s="13" t="s">
        <v>47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3"/>
      <c r="P43" s="6"/>
      <c r="Q43" s="6"/>
      <c r="R43" s="6"/>
      <c r="S43" s="6"/>
      <c r="T43" s="6"/>
      <c r="U43" s="6"/>
      <c r="V43" s="19"/>
    </row>
    <row r="44" spans="1:22" s="1" customFormat="1">
      <c r="A44" s="17">
        <v>20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31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21">
        <v>0</v>
      </c>
    </row>
    <row r="45" spans="1:22" s="1" customFormat="1">
      <c r="A45" s="13" t="s">
        <v>43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3"/>
      <c r="P45" s="6"/>
      <c r="Q45" s="6"/>
      <c r="R45" s="6"/>
      <c r="S45" s="6"/>
      <c r="T45" s="6"/>
      <c r="U45" s="6"/>
      <c r="V45" s="19"/>
    </row>
    <row r="46" spans="1:22" s="1" customFormat="1">
      <c r="A46" s="18">
        <v>21</v>
      </c>
      <c r="B46" s="43">
        <v>44447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1" t="s">
        <v>37</v>
      </c>
      <c r="O46" s="9"/>
      <c r="P46" s="12" t="s">
        <v>64</v>
      </c>
      <c r="Q46" s="21">
        <v>883.83036000000004</v>
      </c>
      <c r="R46" s="19" t="s">
        <v>50</v>
      </c>
      <c r="S46" s="24">
        <v>1</v>
      </c>
      <c r="T46" s="38">
        <v>883.83036000000004</v>
      </c>
      <c r="U46" s="12" t="s">
        <v>68</v>
      </c>
      <c r="V46" s="18" t="s">
        <v>69</v>
      </c>
    </row>
    <row r="47" spans="1:22" s="1" customFormat="1" ht="51">
      <c r="A47" s="18">
        <v>22</v>
      </c>
      <c r="B47" s="35">
        <v>44452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6" t="s">
        <v>37</v>
      </c>
      <c r="O47" s="33"/>
      <c r="P47" s="44" t="s">
        <v>107</v>
      </c>
      <c r="Q47" s="21">
        <v>33.671759999999999</v>
      </c>
      <c r="R47" s="19" t="s">
        <v>108</v>
      </c>
      <c r="S47" s="24">
        <v>1</v>
      </c>
      <c r="T47" s="38">
        <v>33.671759999999999</v>
      </c>
      <c r="U47" s="7" t="s">
        <v>85</v>
      </c>
      <c r="V47" s="18" t="s">
        <v>86</v>
      </c>
    </row>
    <row r="48" spans="1:22" s="1" customFormat="1" ht="25.5">
      <c r="A48" s="18">
        <v>23</v>
      </c>
      <c r="B48" s="35">
        <v>44453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6" t="s">
        <v>37</v>
      </c>
      <c r="O48" s="33"/>
      <c r="P48" s="44" t="s">
        <v>109</v>
      </c>
      <c r="Q48" s="45" t="s">
        <v>49</v>
      </c>
      <c r="R48" s="45" t="s">
        <v>49</v>
      </c>
      <c r="S48" s="45" t="s">
        <v>49</v>
      </c>
      <c r="T48" s="38">
        <v>16.5</v>
      </c>
      <c r="U48" s="7" t="s">
        <v>87</v>
      </c>
      <c r="V48" s="18" t="s">
        <v>88</v>
      </c>
    </row>
    <row r="49" spans="1:22" s="1" customFormat="1">
      <c r="A49" s="18">
        <v>24</v>
      </c>
      <c r="B49" s="35">
        <v>44455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9" t="s">
        <v>37</v>
      </c>
      <c r="O49" s="9"/>
      <c r="P49" s="10" t="s">
        <v>64</v>
      </c>
      <c r="Q49" s="16">
        <v>0</v>
      </c>
      <c r="R49" s="16">
        <v>0</v>
      </c>
      <c r="S49" s="16">
        <v>0</v>
      </c>
      <c r="T49" s="38">
        <v>2000</v>
      </c>
      <c r="U49" s="12" t="s">
        <v>63</v>
      </c>
      <c r="V49" s="18" t="s">
        <v>94</v>
      </c>
    </row>
    <row r="50" spans="1:22" s="1" customFormat="1" ht="15.75" customHeight="1">
      <c r="A50" s="13" t="s">
        <v>44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6"/>
      <c r="O50" s="9"/>
      <c r="P50" s="10"/>
      <c r="Q50" s="14"/>
      <c r="R50" s="13"/>
      <c r="S50" s="14"/>
      <c r="T50" s="15"/>
      <c r="U50" s="12"/>
      <c r="V50" s="20"/>
    </row>
    <row r="51" spans="1:22" s="1" customFormat="1" ht="15.75" customHeight="1">
      <c r="A51" s="18">
        <v>25</v>
      </c>
      <c r="B51" s="35">
        <v>44440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6" t="s">
        <v>37</v>
      </c>
      <c r="O51" s="9"/>
      <c r="P51" s="7" t="s">
        <v>51</v>
      </c>
      <c r="Q51" s="38">
        <v>46.923000000000002</v>
      </c>
      <c r="R51" s="16" t="s">
        <v>50</v>
      </c>
      <c r="S51" s="24">
        <v>1</v>
      </c>
      <c r="T51" s="38">
        <v>46.92342</v>
      </c>
      <c r="U51" s="12" t="s">
        <v>59</v>
      </c>
      <c r="V51" s="19" t="s">
        <v>67</v>
      </c>
    </row>
    <row r="52" spans="1:22" s="1" customFormat="1" ht="41.25" customHeight="1">
      <c r="A52" s="18">
        <v>26</v>
      </c>
      <c r="B52" s="35">
        <v>44449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6" t="s">
        <v>37</v>
      </c>
      <c r="O52" s="9"/>
      <c r="P52" s="44" t="s">
        <v>80</v>
      </c>
      <c r="Q52" s="15">
        <v>0</v>
      </c>
      <c r="R52" s="15" t="s">
        <v>49</v>
      </c>
      <c r="S52" s="15">
        <v>0</v>
      </c>
      <c r="T52" s="15">
        <v>2.9162300000000001</v>
      </c>
      <c r="U52" s="7" t="s">
        <v>81</v>
      </c>
      <c r="V52" s="18" t="s">
        <v>82</v>
      </c>
    </row>
    <row r="53" spans="1:22" s="1" customFormat="1" ht="15.75" customHeight="1">
      <c r="A53" s="18">
        <v>27</v>
      </c>
      <c r="B53" s="35">
        <v>44461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6" t="s">
        <v>37</v>
      </c>
      <c r="O53" s="9"/>
      <c r="P53" s="7" t="s">
        <v>51</v>
      </c>
      <c r="Q53" s="15">
        <v>0</v>
      </c>
      <c r="R53" s="15" t="s">
        <v>49</v>
      </c>
      <c r="S53" s="15">
        <v>0</v>
      </c>
      <c r="T53" s="15">
        <v>310.05860000000001</v>
      </c>
      <c r="U53" s="12" t="s">
        <v>65</v>
      </c>
      <c r="V53" s="19" t="s">
        <v>98</v>
      </c>
    </row>
    <row r="54" spans="1:22" s="1" customFormat="1" ht="15.75" customHeight="1">
      <c r="A54" s="18">
        <v>28</v>
      </c>
      <c r="B54" s="35">
        <v>44469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6" t="s">
        <v>37</v>
      </c>
      <c r="O54" s="9"/>
      <c r="P54" s="7" t="s">
        <v>51</v>
      </c>
      <c r="Q54" s="16">
        <v>0</v>
      </c>
      <c r="R54" s="16">
        <v>0</v>
      </c>
      <c r="S54" s="16">
        <v>0</v>
      </c>
      <c r="T54" s="15">
        <v>130.10065</v>
      </c>
      <c r="U54" s="12" t="s">
        <v>56</v>
      </c>
      <c r="V54" s="19" t="s">
        <v>106</v>
      </c>
    </row>
    <row r="55" spans="1:22">
      <c r="A55" s="13" t="s">
        <v>48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7"/>
      <c r="O55" s="9"/>
      <c r="P55" s="9"/>
      <c r="Q55" s="9"/>
      <c r="R55" s="9"/>
      <c r="S55" s="9"/>
      <c r="T55" s="9"/>
      <c r="U55" s="9"/>
      <c r="V55" s="22"/>
    </row>
    <row r="56" spans="1:22" ht="25.5">
      <c r="A56" s="18">
        <v>29</v>
      </c>
      <c r="B56" s="35">
        <v>44448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25" t="s">
        <v>37</v>
      </c>
      <c r="O56" s="31">
        <v>0</v>
      </c>
      <c r="P56" s="7" t="s">
        <v>70</v>
      </c>
      <c r="Q56" s="16">
        <v>0</v>
      </c>
      <c r="R56" s="16">
        <v>0</v>
      </c>
      <c r="S56" s="16">
        <v>0</v>
      </c>
      <c r="T56" s="38">
        <f>20*77%</f>
        <v>15.4</v>
      </c>
      <c r="U56" s="12" t="s">
        <v>71</v>
      </c>
      <c r="V56" s="21" t="s">
        <v>72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2021-10-04T07:20:04Z</dcterms:modified>
</cp:coreProperties>
</file>