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сентябрь 2024" sheetId="1" r:id="rId1"/>
  </sheets>
  <calcPr calcId="125725"/>
</workbook>
</file>

<file path=xl/calcChain.xml><?xml version="1.0" encoding="utf-8"?>
<calcChain xmlns="http://schemas.openxmlformats.org/spreadsheetml/2006/main">
  <c r="T44" i="1"/>
  <c r="T48"/>
  <c r="T28" l="1"/>
  <c r="T27"/>
  <c r="T20"/>
  <c r="T26" l="1"/>
  <c r="T25"/>
  <c r="T34"/>
  <c r="T22" l="1"/>
  <c r="T43" l="1"/>
  <c r="T23"/>
  <c r="T21" l="1"/>
  <c r="T24" l="1"/>
  <c r="T50" l="1"/>
  <c r="T46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<sst xmlns="http://schemas.openxmlformats.org/spreadsheetml/2006/main" count="158" uniqueCount="103">
  <si>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</si>
  <si>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</si>
  <si>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</si>
  <si>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</si>
  <si>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</si>
  <si>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</si>
  <si>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</si>
  <si>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</si>
  <si>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</si>
  <si>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</si>
  <si>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</si>
  <si>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</si>
  <si>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</si>
  <si>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</si>
  <si>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</si>
  <si>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</si>
  <si>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</si>
  <si>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</si>
  <si>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</si>
  <si>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</si>
  <si>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</si>
  <si>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</si>
  <si>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</si>
  <si>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</si>
  <si>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</si>
  <si>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</si>
  <si>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</si>
  <si>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</si>
  <si>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</si>
  <si>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</si>
  <si>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</si>
  <si>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</si>
  <si>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</si>
  <si>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</si>
  <si>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</si>
  <si>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</si>
  <si>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</si>
  <si>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</si>
  <si>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</si>
  <si>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</si>
  <si>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</si>
  <si>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</si>
  <si>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</si>
  <si>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</si>
  <si>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</si>
  <si>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</si>
  <si>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</si>
  <si>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</si>
  <si>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</si>
  <si>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</si>
  <si>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</si>
  <si>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</si>
  <si>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</si>
  <si>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</si>
  <si>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Калинин С.П.</t>
  </si>
  <si>
    <t>от 08.12.2022 N 960/22</t>
  </si>
  <si>
    <t>ООО "СТСК"</t>
  </si>
  <si>
    <t>ТО газопроводов</t>
  </si>
  <si>
    <t>ООО "ПЛАЗМА"</t>
  </si>
  <si>
    <t>кв</t>
  </si>
  <si>
    <t>объявление в газете</t>
  </si>
  <si>
    <t>см2</t>
  </si>
  <si>
    <t>Омская правда Редакция газеты БУОО</t>
  </si>
  <si>
    <t>-</t>
  </si>
  <si>
    <t>шт</t>
  </si>
  <si>
    <t>ЦАСЭО АО ЧС</t>
  </si>
  <si>
    <t>оказание услуг по поддержанию в постоянной готовности сил и средств к реагированию на ЧС</t>
  </si>
  <si>
    <t>услуги по сопровождению ЭПС</t>
  </si>
  <si>
    <t>ООО АПИ Гарант-Омск</t>
  </si>
  <si>
    <t>ООО Ирина-Сервис</t>
  </si>
  <si>
    <t>госпошлина</t>
  </si>
  <si>
    <t>ФНС России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</si>
  <si>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2024 г.</t>
    </r>
  </si>
  <si>
    <t>ПП 334 от 02.09.2024</t>
  </si>
  <si>
    <t>ПП 333 от 02.09.2024</t>
  </si>
  <si>
    <t>ПП 350 от 12.09.2024</t>
  </si>
  <si>
    <t>канцтовары</t>
  </si>
  <si>
    <t>ИП Соколовский С.П.</t>
  </si>
  <si>
    <t>ПП 354 от 13.09.2024</t>
  </si>
  <si>
    <t>страхование опасных объектов</t>
  </si>
  <si>
    <t xml:space="preserve"> -     </t>
  </si>
  <si>
    <t>САО "РЕСО-Гаранитя"</t>
  </si>
  <si>
    <t>ПП 355 от 12.09.2024</t>
  </si>
  <si>
    <t>ПП 356 от 12.09.2024</t>
  </si>
  <si>
    <t>ПП 352 от 12.09.2024</t>
  </si>
  <si>
    <t>ПП 349 от 12.09.2024</t>
  </si>
  <si>
    <t>ООО Тензор</t>
  </si>
  <si>
    <t>базовая поддержка ЭП ФНС в течение 2024-2025гг.</t>
  </si>
  <si>
    <t>кап. ремонт газопровода по адресу: г. Омск, ул. Демьянова, 18</t>
  </si>
  <si>
    <t>ПП 331 от 02.09.2024</t>
  </si>
  <si>
    <t>ПП 351 от 12.09.2024</t>
  </si>
  <si>
    <t>ПП 353 от 12.09.2024</t>
  </si>
  <si>
    <t>публикация сообщений о торгах</t>
  </si>
  <si>
    <t>ООО "БИЗНЕС КЛУБ ИМПЕРИУМ"</t>
  </si>
  <si>
    <t>ПП 357 от 20.09.2024</t>
  </si>
  <si>
    <t>ПП 357 от 26.09.2024</t>
  </si>
  <si>
    <t>ПП 374 от 26.09.2024</t>
  </si>
  <si>
    <t>ПП 378 от 26.09.2024</t>
  </si>
  <si>
    <t>ПП 379 от 26.09.2024</t>
  </si>
  <si>
    <t>ПП 377 от 26.09.2024</t>
  </si>
  <si>
    <t>ПП 381 от 26.09.2024</t>
  </si>
  <si>
    <t>ПП 380 от 26.09.2024</t>
  </si>
  <si>
    <t>картриджи для лазерного принтера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</si>
</sst>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tabSelected="1" topLeftCell="A28" zoomScaleNormal="100" workbookViewId="0">
      <selection activeCell="B34" sqref="B3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55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5</v>
      </c>
      <c r="B11" s="45" t="s">
        <v>6</v>
      </c>
      <c r="C11" s="45" t="s">
        <v>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8</v>
      </c>
      <c r="Q11" s="45" t="s">
        <v>9</v>
      </c>
      <c r="R11" s="45" t="s">
        <v>10</v>
      </c>
      <c r="S11" s="45" t="s">
        <v>11</v>
      </c>
      <c r="T11" s="46" t="s">
        <v>12</v>
      </c>
      <c r="U11" s="45" t="s">
        <v>13</v>
      </c>
      <c r="V11" s="45" t="s">
        <v>14</v>
      </c>
    </row>
    <row r="12" spans="1:22">
      <c r="A12" s="45"/>
      <c r="B12" s="45"/>
      <c r="C12" s="45" t="s">
        <v>15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16</v>
      </c>
      <c r="O12" s="45"/>
      <c r="P12" s="45"/>
      <c r="Q12" s="45"/>
      <c r="R12" s="45"/>
      <c r="S12" s="45"/>
      <c r="T12" s="46"/>
      <c r="U12" s="45"/>
      <c r="V12" s="45"/>
    </row>
    <row r="13" spans="1:22">
      <c r="A13" s="45"/>
      <c r="B13" s="45"/>
      <c r="C13" s="45" t="s">
        <v>17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18</v>
      </c>
      <c r="N13" s="45"/>
      <c r="O13" s="45"/>
      <c r="P13" s="45"/>
      <c r="Q13" s="45"/>
      <c r="R13" s="45"/>
      <c r="S13" s="45"/>
      <c r="T13" s="46"/>
      <c r="U13" s="45"/>
      <c r="V13" s="45"/>
    </row>
    <row r="14" spans="1:22">
      <c r="A14" s="45"/>
      <c r="B14" s="45"/>
      <c r="C14" s="45" t="s">
        <v>19</v>
      </c>
      <c r="D14" s="45"/>
      <c r="E14" s="45"/>
      <c r="F14" s="45" t="s">
        <v>20</v>
      </c>
      <c r="G14" s="45"/>
      <c r="H14" s="45"/>
      <c r="I14" s="45" t="s">
        <v>21</v>
      </c>
      <c r="J14" s="45"/>
      <c r="K14" s="45" t="s">
        <v>22</v>
      </c>
      <c r="L14" s="45"/>
      <c r="M14" s="45"/>
      <c r="N14" s="45" t="s">
        <v>23</v>
      </c>
      <c r="O14" s="45" t="s">
        <v>24</v>
      </c>
      <c r="P14" s="45"/>
      <c r="Q14" s="45"/>
      <c r="R14" s="45"/>
      <c r="S14" s="45"/>
      <c r="T14" s="46"/>
      <c r="U14" s="45"/>
      <c r="V14" s="45"/>
    </row>
    <row r="15" spans="1:22" ht="63.75">
      <c r="A15" s="45"/>
      <c r="B15" s="45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5"/>
      <c r="N15" s="45"/>
      <c r="O15" s="45"/>
      <c r="P15" s="45"/>
      <c r="Q15" s="45"/>
      <c r="R15" s="45"/>
      <c r="S15" s="45"/>
      <c r="T15" s="46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45537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8" t="s">
        <v>36</v>
      </c>
      <c r="O20" s="42"/>
      <c r="P20" s="27" t="s">
        <v>70</v>
      </c>
      <c r="Q20" s="20" t="s">
        <v>63</v>
      </c>
      <c r="R20" s="18" t="s">
        <v>63</v>
      </c>
      <c r="S20" s="20" t="s">
        <v>63</v>
      </c>
      <c r="T20" s="14">
        <f>1*98%</f>
        <v>0.98</v>
      </c>
      <c r="U20" s="11" t="s">
        <v>71</v>
      </c>
      <c r="V20" s="17" t="s">
        <v>89</v>
      </c>
    </row>
    <row r="21" spans="1:22" s="1" customFormat="1" ht="25.5">
      <c r="A21" s="17">
        <v>3</v>
      </c>
      <c r="B21" s="34">
        <v>45548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8" t="s">
        <v>36</v>
      </c>
      <c r="O21" s="40"/>
      <c r="P21" s="10" t="s">
        <v>60</v>
      </c>
      <c r="Q21" s="20">
        <v>3.3000000000000002E-2</v>
      </c>
      <c r="R21" s="18" t="s">
        <v>61</v>
      </c>
      <c r="S21" s="23">
        <v>20</v>
      </c>
      <c r="T21" s="14">
        <f>0.672*98%</f>
        <v>0.65856000000000003</v>
      </c>
      <c r="U21" s="7" t="s">
        <v>62</v>
      </c>
      <c r="V21" s="17" t="s">
        <v>75</v>
      </c>
    </row>
    <row r="22" spans="1:22" s="1" customFormat="1">
      <c r="A22" s="17">
        <v>4</v>
      </c>
      <c r="B22" s="34">
        <v>45548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5" t="s">
        <v>36</v>
      </c>
      <c r="O22" s="44"/>
      <c r="P22" s="27" t="s">
        <v>76</v>
      </c>
      <c r="Q22" s="20" t="s">
        <v>63</v>
      </c>
      <c r="R22" s="20" t="s">
        <v>63</v>
      </c>
      <c r="S22" s="20" t="s">
        <v>63</v>
      </c>
      <c r="T22" s="14">
        <f>11.821*98%</f>
        <v>11.584579999999999</v>
      </c>
      <c r="U22" s="11" t="s">
        <v>77</v>
      </c>
      <c r="V22" s="17" t="s">
        <v>78</v>
      </c>
    </row>
    <row r="23" spans="1:22" s="1" customFormat="1" ht="25.5">
      <c r="A23" s="17">
        <v>5</v>
      </c>
      <c r="B23" s="34">
        <v>45548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8" t="s">
        <v>36</v>
      </c>
      <c r="O23" s="41"/>
      <c r="P23" s="27" t="s">
        <v>67</v>
      </c>
      <c r="Q23" s="20">
        <v>15.5</v>
      </c>
      <c r="R23" s="18" t="s">
        <v>48</v>
      </c>
      <c r="S23" s="23">
        <v>1</v>
      </c>
      <c r="T23" s="14">
        <f>Q23*S23*98%</f>
        <v>15.19</v>
      </c>
      <c r="U23" s="11" t="s">
        <v>68</v>
      </c>
      <c r="V23" s="17" t="s">
        <v>82</v>
      </c>
    </row>
    <row r="24" spans="1:22" s="1" customFormat="1">
      <c r="A24" s="17">
        <v>6</v>
      </c>
      <c r="B24" s="34">
        <v>45548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5" t="s">
        <v>36</v>
      </c>
      <c r="O24" s="36"/>
      <c r="P24" s="27" t="s">
        <v>50</v>
      </c>
      <c r="Q24" s="20">
        <v>0.8</v>
      </c>
      <c r="R24" s="18" t="s">
        <v>51</v>
      </c>
      <c r="S24" s="20">
        <v>76.3</v>
      </c>
      <c r="T24" s="14">
        <f>91.04*98%</f>
        <v>89.219200000000001</v>
      </c>
      <c r="U24" s="11" t="s">
        <v>52</v>
      </c>
      <c r="V24" s="17" t="s">
        <v>91</v>
      </c>
    </row>
    <row r="25" spans="1:22" s="1" customFormat="1" ht="25.5">
      <c r="A25" s="17">
        <v>7</v>
      </c>
      <c r="B25" s="34">
        <v>45548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5" t="s">
        <v>36</v>
      </c>
      <c r="O25" s="43"/>
      <c r="P25" s="27" t="s">
        <v>92</v>
      </c>
      <c r="Q25" s="20" t="s">
        <v>63</v>
      </c>
      <c r="R25" s="20" t="s">
        <v>63</v>
      </c>
      <c r="S25" s="20" t="s">
        <v>63</v>
      </c>
      <c r="T25" s="14">
        <f>153.60127*98%</f>
        <v>150.5292446</v>
      </c>
      <c r="U25" s="7" t="s">
        <v>93</v>
      </c>
      <c r="V25" s="17" t="s">
        <v>84</v>
      </c>
    </row>
    <row r="26" spans="1:22" s="1" customFormat="1" ht="38.25">
      <c r="A26" s="17">
        <v>8</v>
      </c>
      <c r="B26" s="34">
        <v>45555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25" t="s">
        <v>36</v>
      </c>
      <c r="O26" s="43"/>
      <c r="P26" s="27" t="s">
        <v>87</v>
      </c>
      <c r="Q26" s="20" t="s">
        <v>63</v>
      </c>
      <c r="R26" s="20" t="s">
        <v>63</v>
      </c>
      <c r="S26" s="20" t="s">
        <v>63</v>
      </c>
      <c r="T26" s="14">
        <f>2.4*98%</f>
        <v>2.3519999999999999</v>
      </c>
      <c r="U26" s="11" t="s">
        <v>86</v>
      </c>
      <c r="V26" s="17" t="s">
        <v>94</v>
      </c>
    </row>
    <row r="27" spans="1:22" s="1" customFormat="1">
      <c r="A27" s="17">
        <v>9</v>
      </c>
      <c r="B27" s="34">
        <v>45561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18" t="s">
        <v>36</v>
      </c>
      <c r="O27" s="44"/>
      <c r="P27" s="27" t="s">
        <v>70</v>
      </c>
      <c r="Q27" s="20" t="s">
        <v>63</v>
      </c>
      <c r="R27" s="18" t="s">
        <v>63</v>
      </c>
      <c r="S27" s="20" t="s">
        <v>63</v>
      </c>
      <c r="T27" s="14">
        <f>8*98%</f>
        <v>7.84</v>
      </c>
      <c r="U27" s="11" t="s">
        <v>71</v>
      </c>
      <c r="V27" s="17" t="s">
        <v>95</v>
      </c>
    </row>
    <row r="28" spans="1:22" s="1" customFormat="1" ht="25.5">
      <c r="A28" s="17">
        <v>10</v>
      </c>
      <c r="B28" s="34">
        <v>45561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18" t="s">
        <v>36</v>
      </c>
      <c r="O28" s="41"/>
      <c r="P28" s="27" t="s">
        <v>102</v>
      </c>
      <c r="Q28" s="20">
        <v>1.89</v>
      </c>
      <c r="R28" s="20" t="s">
        <v>64</v>
      </c>
      <c r="S28" s="23">
        <v>5</v>
      </c>
      <c r="T28" s="14">
        <f>9.45*98%</f>
        <v>9.2609999999999992</v>
      </c>
      <c r="U28" s="11" t="s">
        <v>69</v>
      </c>
      <c r="V28" s="17" t="s">
        <v>96</v>
      </c>
    </row>
    <row r="29" spans="1:22" s="1" customFormat="1" ht="14.25" customHeight="1">
      <c r="A29" s="12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5"/>
      <c r="O29" s="22"/>
      <c r="P29" s="9"/>
      <c r="Q29" s="9"/>
      <c r="R29" s="9"/>
      <c r="S29" s="9"/>
      <c r="T29" s="9"/>
      <c r="U29" s="9"/>
      <c r="V29" s="18"/>
    </row>
    <row r="30" spans="1:22" s="1" customFormat="1" ht="38.25" customHeight="1">
      <c r="A30" s="17">
        <v>11</v>
      </c>
      <c r="B30" s="34">
        <v>45548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44" t="s">
        <v>36</v>
      </c>
      <c r="O30" s="9"/>
      <c r="P30" s="27" t="s">
        <v>88</v>
      </c>
      <c r="Q30" s="20" t="s">
        <v>63</v>
      </c>
      <c r="R30" s="20" t="s">
        <v>63</v>
      </c>
      <c r="S30" s="20" t="s">
        <v>63</v>
      </c>
      <c r="T30" s="33">
        <v>245.02170000000001</v>
      </c>
      <c r="U30" s="11" t="s">
        <v>58</v>
      </c>
      <c r="V30" s="17" t="s">
        <v>85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12</v>
      </c>
      <c r="B32" s="28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 ht="14.25" customHeight="1">
      <c r="A33" s="12" t="s">
        <v>44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 ht="24.75" customHeight="1">
      <c r="A34" s="17">
        <v>13</v>
      </c>
      <c r="B34" s="34">
        <v>45548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4" t="s">
        <v>36</v>
      </c>
      <c r="O34" s="28"/>
      <c r="P34" s="27" t="s">
        <v>79</v>
      </c>
      <c r="Q34" s="20" t="s">
        <v>80</v>
      </c>
      <c r="R34" s="18" t="s">
        <v>80</v>
      </c>
      <c r="S34" s="23" t="s">
        <v>80</v>
      </c>
      <c r="T34" s="14">
        <f>15*98%</f>
        <v>14.7</v>
      </c>
      <c r="U34" s="11" t="s">
        <v>81</v>
      </c>
      <c r="V34" s="17" t="s">
        <v>90</v>
      </c>
    </row>
    <row r="35" spans="1:22" s="1" customFormat="1">
      <c r="A35" s="12" t="s">
        <v>40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14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15</v>
      </c>
      <c r="B38" s="28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16</v>
      </c>
      <c r="B40" s="28"/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  <row r="41" spans="1:22" s="1" customFormat="1">
      <c r="A41" s="12" t="s">
        <v>42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6"/>
      <c r="Q41" s="6"/>
      <c r="R41" s="6"/>
      <c r="S41" s="6"/>
      <c r="T41" s="6"/>
      <c r="U41" s="6"/>
      <c r="V41" s="18"/>
    </row>
    <row r="42" spans="1:22" s="1" customFormat="1" ht="63.75">
      <c r="A42" s="17">
        <v>17</v>
      </c>
      <c r="B42" s="34">
        <v>45537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5" t="s">
        <v>36</v>
      </c>
      <c r="O42" s="30"/>
      <c r="P42" s="27" t="s">
        <v>66</v>
      </c>
      <c r="Q42" s="20">
        <v>2.9160599999999999</v>
      </c>
      <c r="R42" s="18" t="s">
        <v>48</v>
      </c>
      <c r="S42" s="23">
        <v>1</v>
      </c>
      <c r="T42" s="33">
        <v>2.9160599999999999</v>
      </c>
      <c r="U42" s="11" t="s">
        <v>65</v>
      </c>
      <c r="V42" s="17" t="s">
        <v>74</v>
      </c>
    </row>
    <row r="43" spans="1:22" s="1" customFormat="1">
      <c r="A43" s="17">
        <v>18</v>
      </c>
      <c r="B43" s="34">
        <v>45537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9" t="s">
        <v>36</v>
      </c>
      <c r="O43" s="9"/>
      <c r="P43" s="11" t="s">
        <v>57</v>
      </c>
      <c r="Q43" s="20">
        <v>719.69802000000004</v>
      </c>
      <c r="R43" s="18" t="s">
        <v>48</v>
      </c>
      <c r="S43" s="23">
        <v>1</v>
      </c>
      <c r="T43" s="33">
        <f>Q43</f>
        <v>719.69802000000004</v>
      </c>
      <c r="U43" s="11" t="s">
        <v>58</v>
      </c>
      <c r="V43" s="17" t="s">
        <v>73</v>
      </c>
    </row>
    <row r="44" spans="1:22" s="1" customFormat="1">
      <c r="A44" s="17">
        <v>19</v>
      </c>
      <c r="B44" s="34">
        <v>45561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44" t="s">
        <v>36</v>
      </c>
      <c r="O44" s="9"/>
      <c r="P44" s="11" t="s">
        <v>57</v>
      </c>
      <c r="Q44" s="20">
        <v>719.69802000000004</v>
      </c>
      <c r="R44" s="18" t="s">
        <v>48</v>
      </c>
      <c r="S44" s="23">
        <v>1</v>
      </c>
      <c r="T44" s="33">
        <f>Q44</f>
        <v>719.69802000000004</v>
      </c>
      <c r="U44" s="11" t="s">
        <v>58</v>
      </c>
      <c r="V44" s="17" t="s">
        <v>101</v>
      </c>
    </row>
    <row r="45" spans="1:22" s="1" customFormat="1" ht="15.75" customHeight="1">
      <c r="A45" s="12" t="s">
        <v>43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/>
      <c r="O45" s="9"/>
      <c r="P45" s="10"/>
      <c r="Q45" s="13"/>
      <c r="R45" s="12"/>
      <c r="S45" s="13"/>
      <c r="T45" s="14"/>
      <c r="U45" s="11"/>
      <c r="V45" s="19"/>
    </row>
    <row r="46" spans="1:22" s="1" customFormat="1" ht="15.75" customHeight="1">
      <c r="A46" s="16">
        <v>20</v>
      </c>
      <c r="B46" s="34">
        <v>45548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36</v>
      </c>
      <c r="O46" s="9"/>
      <c r="P46" s="7" t="s">
        <v>49</v>
      </c>
      <c r="Q46" s="33">
        <v>46.923000000000002</v>
      </c>
      <c r="R46" s="15" t="s">
        <v>48</v>
      </c>
      <c r="S46" s="23">
        <v>1</v>
      </c>
      <c r="T46" s="33">
        <f>S46*Q46</f>
        <v>46.923000000000002</v>
      </c>
      <c r="U46" s="11" t="s">
        <v>53</v>
      </c>
      <c r="V46" s="18" t="s">
        <v>83</v>
      </c>
    </row>
    <row r="47" spans="1:22" s="1" customFormat="1" ht="15.75" customHeight="1">
      <c r="A47" s="16">
        <v>21</v>
      </c>
      <c r="B47" s="34">
        <v>45561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8" t="s">
        <v>36</v>
      </c>
      <c r="O47" s="37"/>
      <c r="P47" s="27" t="s">
        <v>49</v>
      </c>
      <c r="Q47" s="33">
        <v>31.587499999999999</v>
      </c>
      <c r="R47" s="38" t="s">
        <v>59</v>
      </c>
      <c r="S47" s="23">
        <v>1</v>
      </c>
      <c r="T47" s="14">
        <v>31.587499999999999</v>
      </c>
      <c r="U47" s="11" t="s">
        <v>54</v>
      </c>
      <c r="V47" s="18" t="s">
        <v>97</v>
      </c>
    </row>
    <row r="48" spans="1:22" s="1" customFormat="1" ht="15.75" customHeight="1">
      <c r="A48" s="16">
        <v>22</v>
      </c>
      <c r="B48" s="34">
        <v>45561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 t="s">
        <v>36</v>
      </c>
      <c r="O48" s="9"/>
      <c r="P48" s="7" t="s">
        <v>49</v>
      </c>
      <c r="Q48" s="33">
        <v>46.923000000000002</v>
      </c>
      <c r="R48" s="15" t="s">
        <v>48</v>
      </c>
      <c r="S48" s="23">
        <v>1</v>
      </c>
      <c r="T48" s="33">
        <f>S48*Q48</f>
        <v>46.923000000000002</v>
      </c>
      <c r="U48" s="11" t="s">
        <v>53</v>
      </c>
      <c r="V48" s="18" t="s">
        <v>98</v>
      </c>
    </row>
    <row r="49" spans="1:22" s="1" customFormat="1" ht="15.75" customHeight="1">
      <c r="A49" s="16">
        <v>23</v>
      </c>
      <c r="B49" s="34">
        <v>45561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8" t="s">
        <v>36</v>
      </c>
      <c r="O49" s="37"/>
      <c r="P49" s="27" t="s">
        <v>49</v>
      </c>
      <c r="Q49" s="33">
        <v>130.10065</v>
      </c>
      <c r="R49" s="38" t="s">
        <v>59</v>
      </c>
      <c r="S49" s="23">
        <v>1</v>
      </c>
      <c r="T49" s="14">
        <v>130.10065</v>
      </c>
      <c r="U49" s="11" t="s">
        <v>54</v>
      </c>
      <c r="V49" s="18" t="s">
        <v>99</v>
      </c>
    </row>
    <row r="50" spans="1:22" s="1" customFormat="1" ht="15.75" customHeight="1">
      <c r="A50" s="16">
        <v>24</v>
      </c>
      <c r="B50" s="34">
        <v>45561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5" t="s">
        <v>36</v>
      </c>
      <c r="O50" s="9"/>
      <c r="P50" s="7" t="s">
        <v>49</v>
      </c>
      <c r="Q50" s="33">
        <v>237.62603999999999</v>
      </c>
      <c r="R50" s="15" t="s">
        <v>48</v>
      </c>
      <c r="S50" s="23">
        <v>1</v>
      </c>
      <c r="T50" s="14">
        <f>Q50*S50</f>
        <v>237.62603999999999</v>
      </c>
      <c r="U50" s="11" t="s">
        <v>56</v>
      </c>
      <c r="V50" s="18" t="s">
        <v>100</v>
      </c>
    </row>
    <row r="51" spans="1:22">
      <c r="A51" s="12" t="s">
        <v>47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/>
      <c r="O51" s="9"/>
      <c r="P51" s="9"/>
      <c r="Q51" s="9"/>
      <c r="R51" s="9"/>
      <c r="S51" s="9"/>
      <c r="T51" s="9"/>
      <c r="U51" s="9"/>
      <c r="V51" s="21"/>
    </row>
    <row r="52" spans="1:22" s="1" customFormat="1">
      <c r="A52" s="16">
        <v>25</v>
      </c>
      <c r="B52" s="32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9">
        <v>0</v>
      </c>
      <c r="O52" s="28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2024-10-02T06:41:58Z</dcterms:modified>
</cp:coreProperties>
</file>